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3B4395E8-6A14-4BB5-B23D-E40630648C5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<sst xmlns="http://schemas.openxmlformats.org/spreadsheetml/2006/main" count="32" uniqueCount="32">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</sst>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1745673</xdr:colOff>
      <xdr:row>31</xdr:row>
      <xdr:rowOff>157942</xdr:rowOff>
    </xdr:from>
    <xdr:to>
      <xdr:col>3</xdr:col>
      <xdr:colOff>98998</xdr:colOff>
      <xdr:row>36</xdr:row>
      <xdr:rowOff>21554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27C9AF8-F02F-47D9-A81E-AA8D5539D6BE}"/>
            </a:ext>
          </a:extLst>
        </xdr:cNvPr>
        <xdr:cNvSpPr txBox="1"/>
      </xdr:nvSpPr>
      <xdr:spPr>
        <a:xfrm>
          <a:off x="1945178" y="5885411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906087</xdr:colOff>
      <xdr:row>31</xdr:row>
      <xdr:rowOff>116378</xdr:rowOff>
    </xdr:from>
    <xdr:to>
      <xdr:col>6</xdr:col>
      <xdr:colOff>179547</xdr:colOff>
      <xdr:row>37</xdr:row>
      <xdr:rowOff>70195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FC967EB-0404-4B8A-8267-ECC3DDB8CB50}"/>
            </a:ext>
          </a:extLst>
        </xdr:cNvPr>
        <xdr:cNvSpPr txBox="1"/>
      </xdr:nvSpPr>
      <xdr:spPr>
        <a:xfrm>
          <a:off x="4347556" y="5843847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1762298</xdr:colOff>
      <xdr:row>32</xdr:row>
      <xdr:rowOff>149628</xdr:rowOff>
    </xdr:from>
    <xdr:to>
      <xdr:col>3</xdr:col>
      <xdr:colOff>82371</xdr:colOff>
      <xdr:row>32</xdr:row>
      <xdr:rowOff>149628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39549377-703D-4912-AB62-32A5A36946B1}"/>
            </a:ext>
          </a:extLst>
        </xdr:cNvPr>
        <xdr:cNvCxnSpPr/>
      </xdr:nvCxnSpPr>
      <xdr:spPr>
        <a:xfrm>
          <a:off x="1961803" y="6043352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302029</xdr:colOff>
      <xdr:row>33</xdr:row>
      <xdr:rowOff>2770</xdr:rowOff>
    </xdr:from>
    <xdr:to>
      <xdr:col>5</xdr:col>
      <xdr:colOff>833287</xdr:colOff>
      <xdr:row>33</xdr:row>
      <xdr:rowOff>2770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B75A015-5229-4A33-98D7-776B6CA4A25B}"/>
            </a:ext>
          </a:extLst>
        </xdr:cNvPr>
        <xdr:cNvCxnSpPr/>
      </xdr:nvCxnSpPr>
      <xdr:spPr>
        <a:xfrm>
          <a:off x="4774276" y="6046123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="80" zoomScaleNormal="80" workbookViewId="0">
      <selection activeCell="B4" sqref="B4:G4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129684132.47</v>
      </c>
      <c r="D8" s="7">
        <f>SUM(D10,D19)</f>
        <v>339808172.62</v>
      </c>
      <c r="E8" s="7">
        <f>SUM(E10,E19)</f>
        <v>318168948.88</v>
      </c>
      <c r="F8" s="7">
        <f>C8+D8-E8</f>
        <v>151323356.21000004</v>
      </c>
      <c r="G8" s="7">
        <f>F8-C8</f>
        <v>21639223.740000039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61593004.550000004</v>
      </c>
      <c r="D10" s="7">
        <f>SUM(D11:D17)</f>
        <v>339000049.30000001</v>
      </c>
      <c r="E10" s="7">
        <f>SUM(E11:E17)</f>
        <v>318168948.88</v>
      </c>
      <c r="F10" s="7">
        <f t="shared" ref="F10:F17" si="0">C10+D10-E10</f>
        <v>82424104.970000029</v>
      </c>
      <c r="G10" s="7">
        <f t="shared" ref="G10:G17" si="1">F10-C10</f>
        <v>20831100.420000024</v>
      </c>
    </row>
    <row r="11" spans="2:7" x14ac:dyDescent="0.2">
      <c r="B11" s="3" t="s">
        <v>6</v>
      </c>
      <c r="C11" s="8">
        <v>60829653.020000003</v>
      </c>
      <c r="D11" s="8">
        <v>266730150.28999999</v>
      </c>
      <c r="E11" s="8">
        <v>247606106.47999999</v>
      </c>
      <c r="F11" s="12">
        <f t="shared" si="0"/>
        <v>79953696.830000013</v>
      </c>
      <c r="G11" s="12">
        <f t="shared" si="1"/>
        <v>19124043.81000001</v>
      </c>
    </row>
    <row r="12" spans="2:7" x14ac:dyDescent="0.2">
      <c r="B12" s="3" t="s">
        <v>7</v>
      </c>
      <c r="C12" s="8">
        <v>751851.53</v>
      </c>
      <c r="D12" s="8">
        <v>72269899.010000005</v>
      </c>
      <c r="E12" s="8">
        <v>70551342.400000006</v>
      </c>
      <c r="F12" s="12">
        <f t="shared" si="0"/>
        <v>2470408.1400000006</v>
      </c>
      <c r="G12" s="12">
        <f t="shared" si="1"/>
        <v>1718556.6100000006</v>
      </c>
    </row>
    <row r="13" spans="2:7" x14ac:dyDescent="0.2">
      <c r="B13" s="3" t="s">
        <v>8</v>
      </c>
      <c r="C13" s="8">
        <v>11500</v>
      </c>
      <c r="D13" s="8">
        <v>0</v>
      </c>
      <c r="E13" s="8">
        <v>11500</v>
      </c>
      <c r="F13" s="12">
        <f t="shared" si="0"/>
        <v>0</v>
      </c>
      <c r="G13" s="12">
        <f t="shared" si="1"/>
        <v>-11500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68091127.920000002</v>
      </c>
      <c r="D19" s="7">
        <f>SUM(D20:D28)</f>
        <v>808123.32</v>
      </c>
      <c r="E19" s="7">
        <f>SUM(E20:E28)</f>
        <v>0</v>
      </c>
      <c r="F19" s="7">
        <f t="shared" ref="F19:F28" si="2">C19+D19-E19</f>
        <v>68899251.239999995</v>
      </c>
      <c r="G19" s="7">
        <f t="shared" ref="G19:G28" si="3">F19-C19</f>
        <v>808123.31999999285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29477941.77</v>
      </c>
      <c r="D22" s="8">
        <v>0</v>
      </c>
      <c r="E22" s="8">
        <v>0</v>
      </c>
      <c r="F22" s="12">
        <f t="shared" si="2"/>
        <v>29477941.77</v>
      </c>
      <c r="G22" s="12">
        <f t="shared" si="3"/>
        <v>0</v>
      </c>
    </row>
    <row r="23" spans="1:7" x14ac:dyDescent="0.2">
      <c r="B23" s="3" t="s">
        <v>18</v>
      </c>
      <c r="C23" s="8">
        <v>35843778.009999998</v>
      </c>
      <c r="D23" s="8">
        <v>808123.32</v>
      </c>
      <c r="E23" s="8">
        <v>0</v>
      </c>
      <c r="F23" s="12">
        <f t="shared" si="2"/>
        <v>36651901.329999998</v>
      </c>
      <c r="G23" s="12">
        <f t="shared" si="3"/>
        <v>808123.3200000003</v>
      </c>
    </row>
    <row r="24" spans="1:7" x14ac:dyDescent="0.2">
      <c r="B24" s="3" t="s">
        <v>19</v>
      </c>
      <c r="C24" s="8">
        <v>2769408.14</v>
      </c>
      <c r="D24" s="8">
        <v>0</v>
      </c>
      <c r="E24" s="8">
        <v>0</v>
      </c>
      <c r="F24" s="12">
        <f t="shared" si="2"/>
        <v>2769408.14</v>
      </c>
      <c r="G24" s="12">
        <f t="shared" si="3"/>
        <v>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2019-12-03T19:14:48Z</dcterms:created>
  <dcterms:modified xsi:type="dcterms:W3CDTF">2024-04-24T16:40:09Z</dcterms:modified>
</cp:coreProperties>
</file>